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E:\03 - COUNTRY CONTRIBUTION\"/>
    </mc:Choice>
  </mc:AlternateContent>
  <xr:revisionPtr revIDLastSave="0" documentId="13_ncr:1_{56964EEF-FE4C-4700-BD93-D0977DEA32C9}" xr6:coauthVersionLast="47" xr6:coauthVersionMax="47" xr10:uidLastSave="{00000000-0000-0000-0000-000000000000}"/>
  <bookViews>
    <workbookView xWindow="-96" yWindow="-96" windowWidth="19392" windowHeight="10392" xr2:uid="{00000000-000D-0000-FFFF-FFFF00000000}"/>
  </bookViews>
  <sheets>
    <sheet name="2022" sheetId="2" r:id="rId1"/>
  </sheets>
  <externalReferences>
    <externalReference r:id="rId2"/>
    <externalReference r:id="rId3"/>
  </externalReferenc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2" l="1"/>
  <c r="I6" i="2"/>
  <c r="E16" i="2" l="1"/>
  <c r="F15" i="2" l="1"/>
  <c r="F11" i="2"/>
  <c r="F14" i="2"/>
  <c r="F10" i="2"/>
  <c r="F12" i="2"/>
  <c r="F13" i="2"/>
  <c r="F16" i="2" l="1"/>
  <c r="I7" i="2" l="1"/>
  <c r="H15" i="2" l="1"/>
  <c r="H11" i="2"/>
  <c r="G13" i="2"/>
  <c r="H10" i="2"/>
  <c r="G15" i="2"/>
  <c r="G11" i="2"/>
  <c r="I11" i="2" s="1"/>
  <c r="H14" i="2"/>
  <c r="H13" i="2"/>
  <c r="H12" i="2"/>
  <c r="G14" i="2"/>
  <c r="G10" i="2"/>
  <c r="G12" i="2"/>
  <c r="I12" i="2" s="1"/>
  <c r="I15" i="2"/>
  <c r="H16" i="2" l="1"/>
  <c r="I13" i="2"/>
  <c r="I14" i="2"/>
  <c r="I10" i="2"/>
  <c r="G16" i="2"/>
  <c r="I16" i="2" l="1"/>
</calcChain>
</file>

<file path=xl/sharedStrings.xml><?xml version="1.0" encoding="utf-8"?>
<sst xmlns="http://schemas.openxmlformats.org/spreadsheetml/2006/main" count="16" uniqueCount="16">
  <si>
    <t>COUNTRY</t>
  </si>
  <si>
    <t>% GDP</t>
  </si>
  <si>
    <t>60%
 FROM BUDGET DIVIDED BY SIX COUNTRIES</t>
  </si>
  <si>
    <t>Indonesia</t>
  </si>
  <si>
    <t>Malaysia</t>
  </si>
  <si>
    <t>Papua New Guinea</t>
  </si>
  <si>
    <t>Philippines</t>
  </si>
  <si>
    <t>Solomon Island</t>
  </si>
  <si>
    <t>Timor Leste</t>
  </si>
  <si>
    <t>COUNTRY CONTRIBUTION 2022</t>
  </si>
  <si>
    <t>CONTRIBUTION CALCULATION FOR
2022</t>
  </si>
  <si>
    <t>40% 
FROM PROPORTION TO GDP 2020</t>
  </si>
  <si>
    <t>GDP 2020</t>
  </si>
  <si>
    <t>2022 BUDGET</t>
  </si>
  <si>
    <t>DEDUCTION :</t>
  </si>
  <si>
    <t xml:space="preserve">        SURPLUS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</si>
</sst>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_(* #,##0_);_(* \(#,##0\);_(* &quot;-&quot;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6">
    <xf numFmtId="0" fontId="0" fillId="0" borderId="0" xfId="0"/>
    <xf numFmtId="41" fontId="0" fillId="0" borderId="0" xfId="0" applyNumberFormat="1"/>
    <xf numFmtId="164" fontId="0" fillId="0" borderId="2" xfId="1" applyNumberFormat="1" applyFont="1" applyBorder="1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4" xfId="0" applyBorder="1"/>
    <xf numFmtId="10" fontId="1" fillId="0" borderId="4" xfId="3" applyNumberFormat="1" applyFont="1" applyBorder="1"/>
    <xf numFmtId="165" fontId="1" fillId="0" borderId="4" xfId="1" applyNumberFormat="1" applyFont="1" applyBorder="1"/>
    <xf numFmtId="41" fontId="4" fillId="3" borderId="4" xfId="2" applyFont="1" applyFill="1" applyBorder="1"/>
    <xf numFmtId="0" fontId="0" fillId="0" borderId="5" xfId="0" applyBorder="1"/>
    <xf numFmtId="9" fontId="1" fillId="0" borderId="6" xfId="3" applyFont="1" applyBorder="1"/>
    <xf numFmtId="165" fontId="1" fillId="0" borderId="6" xfId="1" applyNumberFormat="1" applyFont="1" applyBorder="1"/>
    <xf numFmtId="165" fontId="4" fillId="3" borderId="6" xfId="0" applyNumberFormat="1" applyFont="1" applyFill="1" applyBorder="1"/>
    <xf numFmtId="164" fontId="0" fillId="0" borderId="0" xfId="1" applyNumberFormat="1" applyFont="1"/>
    <xf numFmtId="164" fontId="0" fillId="0" borderId="4" xfId="1" applyNumberFormat="1" applyFont="1" applyBorder="1"/>
    <xf numFmtId="164" fontId="0" fillId="0" borderId="6" xfId="1" applyNumberFormat="1" applyFont="1" applyBorder="1"/>
    <xf numFmtId="164" fontId="0" fillId="0" borderId="0" xfId="1" applyNumberFormat="1" applyFont="1" applyBorder="1"/>
    <xf numFmtId="0" fontId="5" fillId="4" borderId="7" xfId="0" applyFont="1" applyFill="1" applyBorder="1"/>
    <xf numFmtId="164" fontId="5" fillId="4" borderId="8" xfId="1" applyNumberFormat="1" applyFont="1" applyFill="1" applyBorder="1"/>
    <xf numFmtId="0" fontId="5" fillId="4" borderId="9" xfId="0" applyFont="1" applyFill="1" applyBorder="1"/>
    <xf numFmtId="164" fontId="5" fillId="4" borderId="10" xfId="1" applyNumberFormat="1" applyFont="1" applyFill="1" applyBorder="1"/>
    <xf numFmtId="164" fontId="5" fillId="4" borderId="11" xfId="1" applyNumberFormat="1" applyFont="1" applyFill="1" applyBorder="1"/>
    <xf numFmtId="0" fontId="5" fillId="4" borderId="12" xfId="0" applyFont="1" applyFill="1" applyBorder="1"/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5">
    <cellStyle name="Comma" xfId="1" builtinId="3"/>
    <cellStyle name="Comma [0]" xfId="2" builtinId="6"/>
    <cellStyle name="Comma [0] 2" xfId="4" xr:uid="{60369CCC-8079-45FC-B096-308C5D38F743}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%20-%20BUDGET/2022/Budget%202022-Rev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1%20-%20FINANCIAL/2021/Projected%20Cash%20Flow%20Dec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</sheetNames>
    <sheetDataSet>
      <sheetData sheetId="0">
        <row r="86">
          <cell r="H86">
            <v>1009140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ETAIL"/>
      <sheetName val="PS"/>
    </sheetNames>
    <sheetDataSet>
      <sheetData sheetId="0">
        <row r="8">
          <cell r="C8">
            <v>196542.69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I17"/>
  <sheetViews>
    <sheetView tabSelected="1" topLeftCell="C1" zoomScale="115" zoomScaleNormal="115" workbookViewId="0">
      <selection activeCell="G3" sqref="G3"/>
    </sheetView>
  </sheetViews>
  <sheetFormatPr defaultColWidth="9" defaultRowHeight="14.4" x14ac:dyDescent="0.55000000000000004"/>
  <cols>
    <col min="1" max="2" width="0" hidden="1" customWidth="1"/>
    <col min="4" max="4" width="15.578125" bestFit="1" customWidth="1"/>
    <col min="5" max="5" width="12.26171875" bestFit="1" customWidth="1"/>
    <col min="6" max="6" width="6.5234375" bestFit="1" customWidth="1"/>
    <col min="7" max="7" width="13.15625" bestFit="1" customWidth="1"/>
    <col min="8" max="8" width="15.7890625" customWidth="1"/>
    <col min="9" max="9" width="13.734375" customWidth="1"/>
    <col min="10" max="11" width="9" customWidth="1"/>
  </cols>
  <sheetData>
    <row r="1" spans="4:9" ht="20.399999999999999" x14ac:dyDescent="0.75">
      <c r="D1" s="25" t="s">
        <v>9</v>
      </c>
      <c r="E1" s="25"/>
      <c r="F1" s="25"/>
      <c r="G1" s="25"/>
      <c r="H1" s="25"/>
      <c r="I1" s="25"/>
    </row>
    <row r="2" spans="4:9" hidden="1" x14ac:dyDescent="0.55000000000000004">
      <c r="G2" s="1"/>
    </row>
    <row r="3" spans="4:9" x14ac:dyDescent="0.55000000000000004">
      <c r="G3" s="16"/>
      <c r="H3" s="17" t="s">
        <v>13</v>
      </c>
      <c r="I3" s="18">
        <f>[1]Sheet2!$H$86</f>
        <v>1009140</v>
      </c>
    </row>
    <row r="4" spans="4:9" ht="5.0999999999999996" customHeight="1" x14ac:dyDescent="0.55000000000000004">
      <c r="G4" s="16"/>
      <c r="H4" s="19"/>
      <c r="I4" s="20"/>
    </row>
    <row r="5" spans="4:9" x14ac:dyDescent="0.55000000000000004">
      <c r="G5" s="16"/>
      <c r="H5" s="19" t="s">
        <v>14</v>
      </c>
      <c r="I5" s="20"/>
    </row>
    <row r="6" spans="4:9" x14ac:dyDescent="0.55000000000000004">
      <c r="G6" s="16"/>
      <c r="H6" s="19" t="s">
        <v>15</v>
      </c>
      <c r="I6" s="21">
        <f>[2]Sheet1!$C$8</f>
        <v>196542.69</v>
      </c>
    </row>
    <row r="7" spans="4:9" x14ac:dyDescent="0.55000000000000004">
      <c r="G7" s="16"/>
      <c r="H7" s="22"/>
      <c r="I7" s="21">
        <f>I3-I6</f>
        <v>812597.31</v>
      </c>
    </row>
    <row r="8" spans="4:9" x14ac:dyDescent="0.55000000000000004">
      <c r="G8" s="2"/>
      <c r="I8" s="13"/>
    </row>
    <row r="9" spans="4:9" ht="47.4" customHeight="1" x14ac:dyDescent="0.55000000000000004">
      <c r="D9" s="3" t="s">
        <v>0</v>
      </c>
      <c r="E9" s="4" t="s">
        <v>12</v>
      </c>
      <c r="F9" s="4" t="s">
        <v>1</v>
      </c>
      <c r="G9" s="24" t="s">
        <v>2</v>
      </c>
      <c r="H9" s="23" t="s">
        <v>11</v>
      </c>
      <c r="I9" s="23" t="s">
        <v>10</v>
      </c>
    </row>
    <row r="10" spans="4:9" x14ac:dyDescent="0.55000000000000004">
      <c r="D10" s="5" t="s">
        <v>3</v>
      </c>
      <c r="E10" s="14">
        <v>1058423.83834514</v>
      </c>
      <c r="F10" s="6">
        <f>E10/$E$16</f>
        <v>0.59343945427077482</v>
      </c>
      <c r="G10" s="7">
        <f>($I$7*0.6)/6</f>
        <v>81259.731</v>
      </c>
      <c r="H10" s="7">
        <f>($I$7*0.4)*F10</f>
        <v>192890.9216753199</v>
      </c>
      <c r="I10" s="8">
        <f t="shared" ref="I10:I15" si="0">G10+H10</f>
        <v>274150.65267531993</v>
      </c>
    </row>
    <row r="11" spans="4:9" x14ac:dyDescent="0.55000000000000004">
      <c r="D11" s="5" t="s">
        <v>4</v>
      </c>
      <c r="E11" s="14">
        <v>336664.444247042</v>
      </c>
      <c r="F11" s="6">
        <f t="shared" ref="F11:F15" si="1">E11/$E$16</f>
        <v>0.188761776547581</v>
      </c>
      <c r="G11" s="7">
        <f t="shared" ref="G11:G15" si="2">($I$7*0.6)/6</f>
        <v>81259.731</v>
      </c>
      <c r="H11" s="7">
        <f t="shared" ref="H11:H15" si="3">($I$7*0.4)*F11</f>
        <v>61354.924741354174</v>
      </c>
      <c r="I11" s="8">
        <f t="shared" si="0"/>
        <v>142614.65574135416</v>
      </c>
    </row>
    <row r="12" spans="4:9" x14ac:dyDescent="0.55000000000000004">
      <c r="D12" s="5" t="s">
        <v>5</v>
      </c>
      <c r="E12" s="14">
        <v>23591.523025286398</v>
      </c>
      <c r="F12" s="6">
        <f t="shared" si="1"/>
        <v>1.3227348102279886E-2</v>
      </c>
      <c r="G12" s="7">
        <f t="shared" si="2"/>
        <v>81259.731</v>
      </c>
      <c r="H12" s="7">
        <f t="shared" si="3"/>
        <v>4299.4029945384964</v>
      </c>
      <c r="I12" s="8">
        <f t="shared" si="0"/>
        <v>85559.133994538497</v>
      </c>
    </row>
    <row r="13" spans="4:9" x14ac:dyDescent="0.55000000000000004">
      <c r="D13" s="5" t="s">
        <v>6</v>
      </c>
      <c r="E13" s="14">
        <v>361489.35434999998</v>
      </c>
      <c r="F13" s="6">
        <f t="shared" si="1"/>
        <v>0.2026806628860201</v>
      </c>
      <c r="G13" s="7">
        <f t="shared" si="2"/>
        <v>81259.731</v>
      </c>
      <c r="H13" s="7">
        <f t="shared" si="3"/>
        <v>65879.104580078725</v>
      </c>
      <c r="I13" s="8">
        <f t="shared" si="0"/>
        <v>147138.83558007871</v>
      </c>
    </row>
    <row r="14" spans="4:9" x14ac:dyDescent="0.55000000000000004">
      <c r="D14" s="5" t="s">
        <v>7</v>
      </c>
      <c r="E14" s="14">
        <v>1551.2455256045</v>
      </c>
      <c r="F14" s="6">
        <f t="shared" si="1"/>
        <v>8.6975582446634984E-4</v>
      </c>
      <c r="G14" s="7">
        <f t="shared" si="2"/>
        <v>81259.731</v>
      </c>
      <c r="H14" s="7">
        <f t="shared" si="3"/>
        <v>282.70449732727525</v>
      </c>
      <c r="I14" s="8">
        <f t="shared" si="0"/>
        <v>81542.435497327271</v>
      </c>
    </row>
    <row r="15" spans="4:9" x14ac:dyDescent="0.55000000000000004">
      <c r="D15" s="5" t="s">
        <v>8</v>
      </c>
      <c r="E15" s="14">
        <v>1821</v>
      </c>
      <c r="F15" s="6">
        <f t="shared" si="1"/>
        <v>1.0210023688777617E-3</v>
      </c>
      <c r="G15" s="7">
        <f t="shared" si="2"/>
        <v>81259.731</v>
      </c>
      <c r="H15" s="7">
        <f t="shared" si="3"/>
        <v>331.86551138147883</v>
      </c>
      <c r="I15" s="8">
        <f t="shared" si="0"/>
        <v>81591.596511381475</v>
      </c>
    </row>
    <row r="16" spans="4:9" ht="14.7" thickBot="1" x14ac:dyDescent="0.6">
      <c r="D16" s="9"/>
      <c r="E16" s="15">
        <f>SUM(E10:E15)</f>
        <v>1783541.4054930729</v>
      </c>
      <c r="F16" s="10">
        <f t="shared" ref="F16:I16" si="4">SUM(F10:F15)</f>
        <v>0.99999999999999989</v>
      </c>
      <c r="G16" s="11">
        <f t="shared" si="4"/>
        <v>487558.38600000006</v>
      </c>
      <c r="H16" s="11">
        <f t="shared" si="4"/>
        <v>325038.92400000006</v>
      </c>
      <c r="I16" s="12">
        <f t="shared" si="4"/>
        <v>812597.31</v>
      </c>
    </row>
    <row r="17" ht="14.7" thickTop="1" x14ac:dyDescent="0.55000000000000004"/>
  </sheetData>
  <mergeCells count="1">
    <mergeCell ref="D1:I1"/>
  </mergeCells>
  <pageMargins left="1.1811023622047245" right="0.31496062992125984" top="1.1811023622047245" bottom="0.74803149606299213" header="0.31496062992125984" footer="0.31496062992125984"/>
  <pageSetup scale="10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CTI CFF</dc:creator>
  <cp:lastModifiedBy>user</cp:lastModifiedBy>
  <cp:lastPrinted>2021-12-07T01:15:45Z</cp:lastPrinted>
  <dcterms:created xsi:type="dcterms:W3CDTF">2016-01-12T03:26:58Z</dcterms:created>
  <dcterms:modified xsi:type="dcterms:W3CDTF">2021-12-16T08:10:55Z</dcterms:modified>
</cp:coreProperties>
</file>